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1  (6)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<sst xmlns="http://schemas.openxmlformats.org/spreadsheetml/2006/main" count="51" uniqueCount="35">
  <si>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序号</t>
  </si>
  <si>
    <t>部门名称</t>
  </si>
  <si>
    <t>应结案数</t>
  </si>
  <si>
    <t>未处理数</t>
  </si>
  <si>
    <t>结案数</t>
  </si>
  <si>
    <t>按时结案数</t>
  </si>
  <si>
    <t>超时结案数</t>
  </si>
  <si>
    <t>超时未结案数</t>
  </si>
  <si>
    <t>结案率</t>
  </si>
  <si>
    <t>按时结案率</t>
  </si>
  <si>
    <t>结案率得分</t>
  </si>
  <si>
    <t>重点事项扣分</t>
  </si>
  <si>
    <t>总得分</t>
  </si>
  <si>
    <t>排名</t>
  </si>
  <si>
    <t>合计</t>
  </si>
  <si>
    <t>八公山区民政局</t>
  </si>
  <si>
    <t>新庄孜街道</t>
  </si>
  <si>
    <t>毕家岗街道</t>
  </si>
  <si>
    <t>土坝孜街道</t>
  </si>
  <si>
    <t>山王镇</t>
  </si>
  <si>
    <t>八公山镇</t>
  </si>
  <si>
    <t>八公山区环卫处</t>
  </si>
  <si>
    <t>八公山风景区管理处</t>
  </si>
  <si>
    <t>工作量得分</t>
  </si>
  <si>
    <t>八公山区市场监督管理局</t>
  </si>
  <si>
    <t>八公山区城管执法局</t>
  </si>
  <si>
    <t>八公山区文化和旅游局</t>
  </si>
  <si>
    <t>八公山区农业农村水利局</t>
  </si>
  <si>
    <t>八公山区住建局</t>
  </si>
  <si>
    <t>八公山区教育体育局</t>
  </si>
  <si>
    <t>八公山区科技经济信息化局</t>
  </si>
  <si>
    <t>八公山区卫健委</t>
  </si>
  <si>
    <t>各镇街道考评得分统计表</t>
  </si>
  <si>
    <t>区直部门考评得分统计表</t>
  </si>
  <si>
    <r>
      <t>附表1：八公山区12</t>
    </r>
    <r>
      <rPr>
        <b/>
        <sz val="20"/>
        <rFont val="宋体"/>
        <family val="0"/>
      </rPr>
      <t>月份数字城管系统各责任单位考评得分统计表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</si>
</sst>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);[Red]\(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sz val="11"/>
      <color indexed="20"/>
      <name val="Tahoma"/>
      <family val="2"/>
    </font>
    <font>
      <b/>
      <sz val="13"/>
      <color indexed="56"/>
      <name val="Tahoma"/>
      <family val="2"/>
    </font>
    <font>
      <i/>
      <sz val="11"/>
      <color indexed="23"/>
      <name val="Tahoma"/>
      <family val="2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9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8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9" fillId="16" borderId="5" applyNumberFormat="0" applyAlignment="0" applyProtection="0"/>
    <xf numFmtId="0" fontId="29" fillId="16" borderId="5" applyNumberFormat="0" applyAlignment="0" applyProtection="0"/>
    <xf numFmtId="0" fontId="29" fillId="16" borderId="5" applyNumberFormat="0" applyAlignment="0" applyProtection="0"/>
    <xf numFmtId="0" fontId="29" fillId="16" borderId="5" applyNumberFormat="0" applyAlignment="0" applyProtection="0"/>
    <xf numFmtId="0" fontId="29" fillId="16" borderId="5" applyNumberFormat="0" applyAlignment="0" applyProtection="0"/>
    <xf numFmtId="0" fontId="29" fillId="16" borderId="5" applyNumberFormat="0" applyAlignment="0" applyProtection="0"/>
    <xf numFmtId="0" fontId="29" fillId="16" borderId="5" applyNumberFormat="0" applyAlignment="0" applyProtection="0"/>
    <xf numFmtId="0" fontId="29" fillId="16" borderId="5" applyNumberFormat="0" applyAlignment="0" applyProtection="0"/>
    <xf numFmtId="0" fontId="29" fillId="16" borderId="5" applyNumberFormat="0" applyAlignment="0" applyProtection="0"/>
    <xf numFmtId="0" fontId="29" fillId="16" borderId="5" applyNumberFormat="0" applyAlignment="0" applyProtection="0"/>
    <xf numFmtId="0" fontId="29" fillId="16" borderId="5" applyNumberFormat="0" applyAlignment="0" applyProtection="0"/>
    <xf numFmtId="0" fontId="29" fillId="16" borderId="5" applyNumberFormat="0" applyAlignment="0" applyProtection="0"/>
    <xf numFmtId="0" fontId="29" fillId="16" borderId="5" applyNumberFormat="0" applyAlignment="0" applyProtection="0"/>
    <xf numFmtId="0" fontId="29" fillId="16" borderId="5" applyNumberFormat="0" applyAlignment="0" applyProtection="0"/>
    <xf numFmtId="0" fontId="29" fillId="16" borderId="5" applyNumberFormat="0" applyAlignment="0" applyProtection="0"/>
    <xf numFmtId="0" fontId="29" fillId="16" borderId="5" applyNumberFormat="0" applyAlignment="0" applyProtection="0"/>
    <xf numFmtId="0" fontId="29" fillId="16" borderId="5" applyNumberFormat="0" applyAlignment="0" applyProtection="0"/>
    <xf numFmtId="0" fontId="29" fillId="16" borderId="5" applyNumberFormat="0" applyAlignment="0" applyProtection="0"/>
    <xf numFmtId="0" fontId="29" fillId="16" borderId="5" applyNumberFormat="0" applyAlignment="0" applyProtection="0"/>
    <xf numFmtId="0" fontId="18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3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6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6" fillId="16" borderId="8" applyNumberFormat="0" applyAlignment="0" applyProtection="0"/>
    <xf numFmtId="0" fontId="35" fillId="16" borderId="8" applyNumberFormat="0" applyAlignment="0" applyProtection="0"/>
    <xf numFmtId="0" fontId="35" fillId="16" borderId="8" applyNumberFormat="0" applyAlignment="0" applyProtection="0"/>
    <xf numFmtId="0" fontId="35" fillId="16" borderId="8" applyNumberFormat="0" applyAlignment="0" applyProtection="0"/>
    <xf numFmtId="0" fontId="35" fillId="16" borderId="8" applyNumberFormat="0" applyAlignment="0" applyProtection="0"/>
    <xf numFmtId="0" fontId="35" fillId="16" borderId="8" applyNumberFormat="0" applyAlignment="0" applyProtection="0"/>
    <xf numFmtId="0" fontId="35" fillId="16" borderId="8" applyNumberFormat="0" applyAlignment="0" applyProtection="0"/>
    <xf numFmtId="0" fontId="35" fillId="16" borderId="8" applyNumberFormat="0" applyAlignment="0" applyProtection="0"/>
    <xf numFmtId="0" fontId="35" fillId="16" borderId="8" applyNumberFormat="0" applyAlignment="0" applyProtection="0"/>
    <xf numFmtId="0" fontId="35" fillId="16" borderId="8" applyNumberFormat="0" applyAlignment="0" applyProtection="0"/>
    <xf numFmtId="0" fontId="35" fillId="16" borderId="8" applyNumberFormat="0" applyAlignment="0" applyProtection="0"/>
    <xf numFmtId="0" fontId="35" fillId="16" borderId="8" applyNumberFormat="0" applyAlignment="0" applyProtection="0"/>
    <xf numFmtId="0" fontId="35" fillId="16" borderId="8" applyNumberFormat="0" applyAlignment="0" applyProtection="0"/>
    <xf numFmtId="0" fontId="35" fillId="16" borderId="8" applyNumberFormat="0" applyAlignment="0" applyProtection="0"/>
    <xf numFmtId="0" fontId="35" fillId="16" borderId="8" applyNumberFormat="0" applyAlignment="0" applyProtection="0"/>
    <xf numFmtId="0" fontId="35" fillId="16" borderId="8" applyNumberFormat="0" applyAlignment="0" applyProtection="0"/>
    <xf numFmtId="0" fontId="35" fillId="16" borderId="8" applyNumberFormat="0" applyAlignment="0" applyProtection="0"/>
    <xf numFmtId="0" fontId="35" fillId="16" borderId="8" applyNumberFormat="0" applyAlignment="0" applyProtection="0"/>
    <xf numFmtId="0" fontId="35" fillId="16" borderId="8" applyNumberFormat="0" applyAlignment="0" applyProtection="0"/>
    <xf numFmtId="0" fontId="35" fillId="16" borderId="8" applyNumberFormat="0" applyAlignment="0" applyProtection="0"/>
    <xf numFmtId="0" fontId="4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0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0" fontId="38" fillId="0" borderId="11" xfId="0" applyNumberFormat="1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 wrapText="1"/>
    </xf>
    <xf numFmtId="177" fontId="38" fillId="0" borderId="11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10" fontId="38" fillId="0" borderId="11" xfId="0" applyNumberFormat="1" applyFont="1" applyFill="1" applyBorder="1" applyAlignment="1">
      <alignment horizontal="center" vertical="center"/>
    </xf>
    <xf numFmtId="0" fontId="38" fillId="0" borderId="14" xfId="500" applyFont="1" applyFill="1" applyBorder="1" applyAlignment="1">
      <alignment horizontal="center" vertical="center" wrapText="1"/>
      <protection/>
    </xf>
    <xf numFmtId="10" fontId="38" fillId="0" borderId="13" xfId="0" applyNumberFormat="1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6" xfId="500" applyFont="1" applyFill="1" applyBorder="1" applyAlignment="1">
      <alignment horizontal="center" vertical="center" wrapText="1"/>
      <protection/>
    </xf>
    <xf numFmtId="10" fontId="38" fillId="0" borderId="17" xfId="0" applyNumberFormat="1" applyFont="1" applyFill="1" applyBorder="1" applyAlignment="1">
      <alignment horizontal="center" vertical="center"/>
    </xf>
    <xf numFmtId="10" fontId="38" fillId="0" borderId="18" xfId="0" applyNumberFormat="1" applyFont="1" applyFill="1" applyBorder="1" applyAlignment="1">
      <alignment horizontal="center" vertical="center" wrapText="1"/>
    </xf>
    <xf numFmtId="0" fontId="38" fillId="0" borderId="19" xfId="0" applyNumberFormat="1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177" fontId="38" fillId="0" borderId="19" xfId="0" applyNumberFormat="1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500" applyFont="1" applyFill="1" applyBorder="1" applyAlignment="1">
      <alignment horizontal="center" vertical="center" wrapText="1"/>
      <protection/>
    </xf>
    <xf numFmtId="10" fontId="38" fillId="0" borderId="13" xfId="0" applyNumberFormat="1" applyFont="1" applyFill="1" applyBorder="1" applyAlignment="1">
      <alignment horizontal="center" vertical="center"/>
    </xf>
    <xf numFmtId="177" fontId="38" fillId="0" borderId="13" xfId="0" applyNumberFormat="1" applyFont="1" applyFill="1" applyBorder="1" applyAlignment="1">
      <alignment horizontal="center" vertical="center" wrapText="1"/>
    </xf>
    <xf numFmtId="176" fontId="38" fillId="0" borderId="11" xfId="0" applyNumberFormat="1" applyFont="1" applyFill="1" applyBorder="1" applyAlignment="1">
      <alignment horizontal="center" vertical="center" wrapText="1"/>
    </xf>
    <xf numFmtId="0" fontId="38" fillId="0" borderId="11" xfId="500" applyFont="1" applyFill="1" applyBorder="1" applyAlignment="1">
      <alignment horizontal="center" vertical="center" wrapText="1"/>
      <protection/>
    </xf>
    <xf numFmtId="10" fontId="38" fillId="0" borderId="0" xfId="0" applyNumberFormat="1" applyFont="1" applyFill="1" applyAlignment="1">
      <alignment horizontal="center" vertical="center"/>
    </xf>
    <xf numFmtId="0" fontId="38" fillId="0" borderId="0" xfId="500" applyFont="1" applyFill="1" applyBorder="1" applyAlignment="1">
      <alignment horizontal="center" vertical="center" wrapText="1"/>
      <protection/>
    </xf>
    <xf numFmtId="0" fontId="38" fillId="0" borderId="21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10" fontId="38" fillId="0" borderId="22" xfId="0" applyNumberFormat="1" applyFont="1" applyFill="1" applyBorder="1" applyAlignment="1">
      <alignment horizontal="center" vertical="center" wrapText="1"/>
    </xf>
    <xf numFmtId="0" fontId="38" fillId="0" borderId="22" xfId="0" applyNumberFormat="1" applyFont="1" applyFill="1" applyBorder="1" applyAlignment="1">
      <alignment horizontal="center" vertical="center" wrapText="1"/>
    </xf>
    <xf numFmtId="177" fontId="38" fillId="0" borderId="22" xfId="0" applyNumberFormat="1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/>
    </xf>
    <xf numFmtId="0" fontId="38" fillId="0" borderId="25" xfId="500" applyFont="1" applyFill="1" applyBorder="1" applyAlignment="1">
      <alignment horizontal="center" vertical="center" wrapText="1"/>
      <protection/>
    </xf>
    <xf numFmtId="10" fontId="38" fillId="0" borderId="26" xfId="0" applyNumberFormat="1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848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13" xfId="19"/>
    <cellStyle name="20% - 强调文字颜色 1 14" xfId="20"/>
    <cellStyle name="20% - 强调文字颜色 1 15" xfId="21"/>
    <cellStyle name="20% - 强调文字颜色 1 16" xfId="22"/>
    <cellStyle name="20% - 强调文字颜色 1 17" xfId="23"/>
    <cellStyle name="20% - 强调文字颜色 1 18" xfId="24"/>
    <cellStyle name="20% - 强调文字颜色 1 19" xfId="25"/>
    <cellStyle name="20% - 强调文字颜色 1 2" xfId="26"/>
    <cellStyle name="20% - 强调文字颜色 1 20" xfId="27"/>
    <cellStyle name="20% - 强调文字颜色 1 3" xfId="28"/>
    <cellStyle name="20% - 强调文字颜色 1 4" xfId="29"/>
    <cellStyle name="20% - 强调文字颜色 1 5" xfId="30"/>
    <cellStyle name="20% - 强调文字颜色 1 6" xfId="31"/>
    <cellStyle name="20% - 强调文字颜色 1 7" xfId="32"/>
    <cellStyle name="20% - 强调文字颜色 1 8" xfId="33"/>
    <cellStyle name="20% - 强调文字颜色 1 9" xfId="34"/>
    <cellStyle name="20% - 强调文字颜色 2" xfId="35"/>
    <cellStyle name="20% - 强调文字颜色 2 10" xfId="36"/>
    <cellStyle name="20% - 强调文字颜色 2 11" xfId="37"/>
    <cellStyle name="20% - 强调文字颜色 2 12" xfId="38"/>
    <cellStyle name="20% - 强调文字颜色 2 13" xfId="39"/>
    <cellStyle name="20% - 强调文字颜色 2 14" xfId="40"/>
    <cellStyle name="20% - 强调文字颜色 2 15" xfId="41"/>
    <cellStyle name="20% - 强调文字颜色 2 16" xfId="42"/>
    <cellStyle name="20% - 强调文字颜色 2 17" xfId="43"/>
    <cellStyle name="20% - 强调文字颜色 2 18" xfId="44"/>
    <cellStyle name="20% - 强调文字颜色 2 19" xfId="45"/>
    <cellStyle name="20% - 强调文字颜色 2 2" xfId="46"/>
    <cellStyle name="20% - 强调文字颜色 2 20" xfId="47"/>
    <cellStyle name="20% - 强调文字颜色 2 3" xfId="48"/>
    <cellStyle name="20% - 强调文字颜色 2 4" xfId="49"/>
    <cellStyle name="20% - 强调文字颜色 2 5" xfId="50"/>
    <cellStyle name="20% - 强调文字颜色 2 6" xfId="51"/>
    <cellStyle name="20% - 强调文字颜色 2 7" xfId="52"/>
    <cellStyle name="20% - 强调文字颜色 2 8" xfId="53"/>
    <cellStyle name="20% - 强调文字颜色 2 9" xfId="54"/>
    <cellStyle name="20% - 强调文字颜色 3" xfId="55"/>
    <cellStyle name="20% - 强调文字颜色 3 10" xfId="56"/>
    <cellStyle name="20% - 强调文字颜色 3 11" xfId="57"/>
    <cellStyle name="20% - 强调文字颜色 3 12" xfId="58"/>
    <cellStyle name="20% - 强调文字颜色 3 13" xfId="59"/>
    <cellStyle name="20% - 强调文字颜色 3 14" xfId="60"/>
    <cellStyle name="20% - 强调文字颜色 3 15" xfId="61"/>
    <cellStyle name="20% - 强调文字颜色 3 16" xfId="62"/>
    <cellStyle name="20% - 强调文字颜色 3 17" xfId="63"/>
    <cellStyle name="20% - 强调文字颜色 3 18" xfId="64"/>
    <cellStyle name="20% - 强调文字颜色 3 19" xfId="65"/>
    <cellStyle name="20% - 强调文字颜色 3 2" xfId="66"/>
    <cellStyle name="20% - 强调文字颜色 3 20" xfId="67"/>
    <cellStyle name="20% - 强调文字颜色 3 3" xfId="68"/>
    <cellStyle name="20% - 强调文字颜色 3 4" xfId="69"/>
    <cellStyle name="20% - 强调文字颜色 3 5" xfId="70"/>
    <cellStyle name="20% - 强调文字颜色 3 6" xfId="71"/>
    <cellStyle name="20% - 强调文字颜色 3 7" xfId="72"/>
    <cellStyle name="20% - 强调文字颜色 3 8" xfId="73"/>
    <cellStyle name="20% - 强调文字颜色 3 9" xfId="74"/>
    <cellStyle name="20% - 强调文字颜色 4" xfId="75"/>
    <cellStyle name="20% - 强调文字颜色 4 10" xfId="76"/>
    <cellStyle name="20% - 强调文字颜色 4 11" xfId="77"/>
    <cellStyle name="20% - 强调文字颜色 4 12" xfId="78"/>
    <cellStyle name="20% - 强调文字颜色 4 13" xfId="79"/>
    <cellStyle name="20% - 强调文字颜色 4 14" xfId="80"/>
    <cellStyle name="20% - 强调文字颜色 4 15" xfId="81"/>
    <cellStyle name="20% - 强调文字颜色 4 16" xfId="82"/>
    <cellStyle name="20% - 强调文字颜色 4 17" xfId="83"/>
    <cellStyle name="20% - 强调文字颜色 4 18" xfId="84"/>
    <cellStyle name="20% - 强调文字颜色 4 19" xfId="85"/>
    <cellStyle name="20% - 强调文字颜色 4 2" xfId="86"/>
    <cellStyle name="20% - 强调文字颜色 4 20" xfId="87"/>
    <cellStyle name="20% - 强调文字颜色 4 3" xfId="88"/>
    <cellStyle name="20% - 强调文字颜色 4 4" xfId="89"/>
    <cellStyle name="20% - 强调文字颜色 4 5" xfId="90"/>
    <cellStyle name="20% - 强调文字颜色 4 6" xfId="91"/>
    <cellStyle name="20% - 强调文字颜色 4 7" xfId="92"/>
    <cellStyle name="20% - 强调文字颜色 4 8" xfId="93"/>
    <cellStyle name="20% - 强调文字颜色 4 9" xfId="94"/>
    <cellStyle name="20% - 强调文字颜色 5" xfId="95"/>
    <cellStyle name="20% - 强调文字颜色 5 10" xfId="96"/>
    <cellStyle name="20% - 强调文字颜色 5 11" xfId="97"/>
    <cellStyle name="20% - 强调文字颜色 5 12" xfId="98"/>
    <cellStyle name="20% - 强调文字颜色 5 13" xfId="99"/>
    <cellStyle name="20% - 强调文字颜色 5 14" xfId="100"/>
    <cellStyle name="20% - 强调文字颜色 5 15" xfId="101"/>
    <cellStyle name="20% - 强调文字颜色 5 16" xfId="102"/>
    <cellStyle name="20% - 强调文字颜色 5 17" xfId="103"/>
    <cellStyle name="20% - 强调文字颜色 5 18" xfId="104"/>
    <cellStyle name="20% - 强调文字颜色 5 19" xfId="105"/>
    <cellStyle name="20% - 强调文字颜色 5 2" xfId="106"/>
    <cellStyle name="20% - 强调文字颜色 5 20" xfId="107"/>
    <cellStyle name="20% - 强调文字颜色 5 3" xfId="108"/>
    <cellStyle name="20% - 强调文字颜色 5 4" xfId="109"/>
    <cellStyle name="20% - 强调文字颜色 5 5" xfId="110"/>
    <cellStyle name="20% - 强调文字颜色 5 6" xfId="111"/>
    <cellStyle name="20% - 强调文字颜色 5 7" xfId="112"/>
    <cellStyle name="20% - 强调文字颜色 5 8" xfId="113"/>
    <cellStyle name="20% - 强调文字颜色 5 9" xfId="114"/>
    <cellStyle name="20% - 强调文字颜色 6" xfId="115"/>
    <cellStyle name="20% - 强调文字颜色 6 10" xfId="116"/>
    <cellStyle name="20% - 强调文字颜色 6 11" xfId="117"/>
    <cellStyle name="20% - 强调文字颜色 6 12" xfId="118"/>
    <cellStyle name="20% - 强调文字颜色 6 13" xfId="119"/>
    <cellStyle name="20% - 强调文字颜色 6 14" xfId="120"/>
    <cellStyle name="20% - 强调文字颜色 6 15" xfId="121"/>
    <cellStyle name="20% - 强调文字颜色 6 16" xfId="122"/>
    <cellStyle name="20% - 强调文字颜色 6 17" xfId="123"/>
    <cellStyle name="20% - 强调文字颜色 6 18" xfId="124"/>
    <cellStyle name="20% - 强调文字颜色 6 19" xfId="125"/>
    <cellStyle name="20% - 强调文字颜色 6 2" xfId="126"/>
    <cellStyle name="20% - 强调文字颜色 6 20" xfId="127"/>
    <cellStyle name="20% - 强调文字颜色 6 3" xfId="128"/>
    <cellStyle name="20% - 强调文字颜色 6 4" xfId="129"/>
    <cellStyle name="20% - 强调文字颜色 6 5" xfId="130"/>
    <cellStyle name="20% - 强调文字颜色 6 6" xfId="131"/>
    <cellStyle name="20% - 强调文字颜色 6 7" xfId="132"/>
    <cellStyle name="20% - 强调文字颜色 6 8" xfId="133"/>
    <cellStyle name="20% - 强调文字颜色 6 9" xfId="134"/>
    <cellStyle name="40% - 强调文字颜色 1" xfId="135"/>
    <cellStyle name="40% - 强调文字颜色 1 10" xfId="136"/>
    <cellStyle name="40% - 强调文字颜色 1 11" xfId="137"/>
    <cellStyle name="40% - 强调文字颜色 1 12" xfId="138"/>
    <cellStyle name="40% - 强调文字颜色 1 13" xfId="139"/>
    <cellStyle name="40% - 强调文字颜色 1 14" xfId="140"/>
    <cellStyle name="40% - 强调文字颜色 1 15" xfId="141"/>
    <cellStyle name="40% - 强调文字颜色 1 16" xfId="142"/>
    <cellStyle name="40% - 强调文字颜色 1 17" xfId="143"/>
    <cellStyle name="40% - 强调文字颜色 1 18" xfId="144"/>
    <cellStyle name="40% - 强调文字颜色 1 19" xfId="145"/>
    <cellStyle name="40% - 强调文字颜色 1 2" xfId="146"/>
    <cellStyle name="40% - 强调文字颜色 1 20" xfId="147"/>
    <cellStyle name="40% - 强调文字颜色 1 3" xfId="148"/>
    <cellStyle name="40% - 强调文字颜色 1 4" xfId="149"/>
    <cellStyle name="40% - 强调文字颜色 1 5" xfId="150"/>
    <cellStyle name="40% - 强调文字颜色 1 6" xfId="151"/>
    <cellStyle name="40% - 强调文字颜色 1 7" xfId="152"/>
    <cellStyle name="40% - 强调文字颜色 1 8" xfId="153"/>
    <cellStyle name="40% - 强调文字颜色 1 9" xfId="154"/>
    <cellStyle name="40% - 强调文字颜色 2" xfId="155"/>
    <cellStyle name="40% - 强调文字颜色 2 10" xfId="156"/>
    <cellStyle name="40% - 强调文字颜色 2 11" xfId="157"/>
    <cellStyle name="40% - 强调文字颜色 2 12" xfId="158"/>
    <cellStyle name="40% - 强调文字颜色 2 13" xfId="159"/>
    <cellStyle name="40% - 强调文字颜色 2 14" xfId="160"/>
    <cellStyle name="40% - 强调文字颜色 2 15" xfId="161"/>
    <cellStyle name="40% - 强调文字颜色 2 16" xfId="162"/>
    <cellStyle name="40% - 强调文字颜色 2 17" xfId="163"/>
    <cellStyle name="40% - 强调文字颜色 2 18" xfId="164"/>
    <cellStyle name="40% - 强调文字颜色 2 19" xfId="165"/>
    <cellStyle name="40% - 强调文字颜色 2 2" xfId="166"/>
    <cellStyle name="40% - 强调文字颜色 2 20" xfId="167"/>
    <cellStyle name="40% - 强调文字颜色 2 3" xfId="168"/>
    <cellStyle name="40% - 强调文字颜色 2 4" xfId="169"/>
    <cellStyle name="40% - 强调文字颜色 2 5" xfId="170"/>
    <cellStyle name="40% - 强调文字颜色 2 6" xfId="171"/>
    <cellStyle name="40% - 强调文字颜色 2 7" xfId="172"/>
    <cellStyle name="40% - 强调文字颜色 2 8" xfId="173"/>
    <cellStyle name="40% - 强调文字颜色 2 9" xfId="174"/>
    <cellStyle name="40% - 强调文字颜色 3" xfId="175"/>
    <cellStyle name="40% - 强调文字颜色 3 10" xfId="176"/>
    <cellStyle name="40% - 强调文字颜色 3 11" xfId="177"/>
    <cellStyle name="40% - 强调文字颜色 3 12" xfId="178"/>
    <cellStyle name="40% - 强调文字颜色 3 13" xfId="179"/>
    <cellStyle name="40% - 强调文字颜色 3 14" xfId="180"/>
    <cellStyle name="40% - 强调文字颜色 3 15" xfId="181"/>
    <cellStyle name="40% - 强调文字颜色 3 16" xfId="182"/>
    <cellStyle name="40% - 强调文字颜色 3 17" xfId="183"/>
    <cellStyle name="40% - 强调文字颜色 3 18" xfId="184"/>
    <cellStyle name="40% - 强调文字颜色 3 19" xfId="185"/>
    <cellStyle name="40% - 强调文字颜色 3 2" xfId="186"/>
    <cellStyle name="40% - 强调文字颜色 3 20" xfId="187"/>
    <cellStyle name="40% - 强调文字颜色 3 3" xfId="188"/>
    <cellStyle name="40% - 强调文字颜色 3 4" xfId="189"/>
    <cellStyle name="40% - 强调文字颜色 3 5" xfId="190"/>
    <cellStyle name="40% - 强调文字颜色 3 6" xfId="191"/>
    <cellStyle name="40% - 强调文字颜色 3 7" xfId="192"/>
    <cellStyle name="40% - 强调文字颜色 3 8" xfId="193"/>
    <cellStyle name="40% - 强调文字颜色 3 9" xfId="194"/>
    <cellStyle name="40% - 强调文字颜色 4" xfId="195"/>
    <cellStyle name="40% - 强调文字颜色 4 10" xfId="196"/>
    <cellStyle name="40% - 强调文字颜色 4 11" xfId="197"/>
    <cellStyle name="40% - 强调文字颜色 4 12" xfId="198"/>
    <cellStyle name="40% - 强调文字颜色 4 13" xfId="199"/>
    <cellStyle name="40% - 强调文字颜色 4 14" xfId="200"/>
    <cellStyle name="40% - 强调文字颜色 4 15" xfId="201"/>
    <cellStyle name="40% - 强调文字颜色 4 16" xfId="202"/>
    <cellStyle name="40% - 强调文字颜色 4 17" xfId="203"/>
    <cellStyle name="40% - 强调文字颜色 4 18" xfId="204"/>
    <cellStyle name="40% - 强调文字颜色 4 19" xfId="205"/>
    <cellStyle name="40% - 强调文字颜色 4 2" xfId="206"/>
    <cellStyle name="40% - 强调文字颜色 4 20" xfId="207"/>
    <cellStyle name="40% - 强调文字颜色 4 3" xfId="208"/>
    <cellStyle name="40% - 强调文字颜色 4 4" xfId="209"/>
    <cellStyle name="40% - 强调文字颜色 4 5" xfId="210"/>
    <cellStyle name="40% - 强调文字颜色 4 6" xfId="211"/>
    <cellStyle name="40% - 强调文字颜色 4 7" xfId="212"/>
    <cellStyle name="40% - 强调文字颜色 4 8" xfId="213"/>
    <cellStyle name="40% - 强调文字颜色 4 9" xfId="214"/>
    <cellStyle name="40% - 强调文字颜色 5" xfId="215"/>
    <cellStyle name="40% - 强调文字颜色 5 10" xfId="216"/>
    <cellStyle name="40% - 强调文字颜色 5 11" xfId="217"/>
    <cellStyle name="40% - 强调文字颜色 5 12" xfId="218"/>
    <cellStyle name="40% - 强调文字颜色 5 13" xfId="219"/>
    <cellStyle name="40% - 强调文字颜色 5 14" xfId="220"/>
    <cellStyle name="40% - 强调文字颜色 5 15" xfId="221"/>
    <cellStyle name="40% - 强调文字颜色 5 16" xfId="222"/>
    <cellStyle name="40% - 强调文字颜色 5 17" xfId="223"/>
    <cellStyle name="40% - 强调文字颜色 5 18" xfId="224"/>
    <cellStyle name="40% - 强调文字颜色 5 19" xfId="225"/>
    <cellStyle name="40% - 强调文字颜色 5 2" xfId="226"/>
    <cellStyle name="40% - 强调文字颜色 5 20" xfId="227"/>
    <cellStyle name="40% - 强调文字颜色 5 3" xfId="228"/>
    <cellStyle name="40% - 强调文字颜色 5 4" xfId="229"/>
    <cellStyle name="40% - 强调文字颜色 5 5" xfId="230"/>
    <cellStyle name="40% - 强调文字颜色 5 6" xfId="231"/>
    <cellStyle name="40% - 强调文字颜色 5 7" xfId="232"/>
    <cellStyle name="40% - 强调文字颜色 5 8" xfId="233"/>
    <cellStyle name="40% - 强调文字颜色 5 9" xfId="234"/>
    <cellStyle name="40% - 强调文字颜色 6" xfId="235"/>
    <cellStyle name="40% - 强调文字颜色 6 10" xfId="236"/>
    <cellStyle name="40% - 强调文字颜色 6 11" xfId="237"/>
    <cellStyle name="40% - 强调文字颜色 6 12" xfId="238"/>
    <cellStyle name="40% - 强调文字颜色 6 13" xfId="239"/>
    <cellStyle name="40% - 强调文字颜色 6 14" xfId="240"/>
    <cellStyle name="40% - 强调文字颜色 6 15" xfId="241"/>
    <cellStyle name="40% - 强调文字颜色 6 16" xfId="242"/>
    <cellStyle name="40% - 强调文字颜色 6 17" xfId="243"/>
    <cellStyle name="40% - 强调文字颜色 6 18" xfId="244"/>
    <cellStyle name="40% - 强调文字颜色 6 19" xfId="245"/>
    <cellStyle name="40% - 强调文字颜色 6 2" xfId="246"/>
    <cellStyle name="40% - 强调文字颜色 6 20" xfId="247"/>
    <cellStyle name="40% - 强调文字颜色 6 3" xfId="248"/>
    <cellStyle name="40% - 强调文字颜色 6 4" xfId="249"/>
    <cellStyle name="40% - 强调文字颜色 6 5" xfId="250"/>
    <cellStyle name="40% - 强调文字颜色 6 6" xfId="251"/>
    <cellStyle name="40% - 强调文字颜色 6 7" xfId="252"/>
    <cellStyle name="40% - 强调文字颜色 6 8" xfId="253"/>
    <cellStyle name="40% - 强调文字颜色 6 9" xfId="254"/>
    <cellStyle name="60% - 强调文字颜色 1" xfId="255"/>
    <cellStyle name="60% - 强调文字颜色 1 10" xfId="256"/>
    <cellStyle name="60% - 强调文字颜色 1 11" xfId="257"/>
    <cellStyle name="60% - 强调文字颜色 1 12" xfId="258"/>
    <cellStyle name="60% - 强调文字颜色 1 13" xfId="259"/>
    <cellStyle name="60% - 强调文字颜色 1 14" xfId="260"/>
    <cellStyle name="60% - 强调文字颜色 1 15" xfId="261"/>
    <cellStyle name="60% - 强调文字颜色 1 16" xfId="262"/>
    <cellStyle name="60% - 强调文字颜色 1 17" xfId="263"/>
    <cellStyle name="60% - 强调文字颜色 1 18" xfId="264"/>
    <cellStyle name="60% - 强调文字颜色 1 19" xfId="265"/>
    <cellStyle name="60% - 强调文字颜色 1 2" xfId="266"/>
    <cellStyle name="60% - 强调文字颜色 1 20" xfId="267"/>
    <cellStyle name="60% - 强调文字颜色 1 3" xfId="268"/>
    <cellStyle name="60% - 强调文字颜色 1 4" xfId="269"/>
    <cellStyle name="60% - 强调文字颜色 1 5" xfId="270"/>
    <cellStyle name="60% - 强调文字颜色 1 6" xfId="271"/>
    <cellStyle name="60% - 强调文字颜色 1 7" xfId="272"/>
    <cellStyle name="60% - 强调文字颜色 1 8" xfId="273"/>
    <cellStyle name="60% - 强调文字颜色 1 9" xfId="274"/>
    <cellStyle name="60% - 强调文字颜色 2" xfId="275"/>
    <cellStyle name="60% - 强调文字颜色 2 10" xfId="276"/>
    <cellStyle name="60% - 强调文字颜色 2 11" xfId="277"/>
    <cellStyle name="60% - 强调文字颜色 2 12" xfId="278"/>
    <cellStyle name="60% - 强调文字颜色 2 13" xfId="279"/>
    <cellStyle name="60% - 强调文字颜色 2 14" xfId="280"/>
    <cellStyle name="60% - 强调文字颜色 2 15" xfId="281"/>
    <cellStyle name="60% - 强调文字颜色 2 16" xfId="282"/>
    <cellStyle name="60% - 强调文字颜色 2 17" xfId="283"/>
    <cellStyle name="60% - 强调文字颜色 2 18" xfId="284"/>
    <cellStyle name="60% - 强调文字颜色 2 19" xfId="285"/>
    <cellStyle name="60% - 强调文字颜色 2 2" xfId="286"/>
    <cellStyle name="60% - 强调文字颜色 2 20" xfId="287"/>
    <cellStyle name="60% - 强调文字颜色 2 3" xfId="288"/>
    <cellStyle name="60% - 强调文字颜色 2 4" xfId="289"/>
    <cellStyle name="60% - 强调文字颜色 2 5" xfId="290"/>
    <cellStyle name="60% - 强调文字颜色 2 6" xfId="291"/>
    <cellStyle name="60% - 强调文字颜色 2 7" xfId="292"/>
    <cellStyle name="60% - 强调文字颜色 2 8" xfId="293"/>
    <cellStyle name="60% - 强调文字颜色 2 9" xfId="294"/>
    <cellStyle name="60% - 强调文字颜色 3" xfId="295"/>
    <cellStyle name="60% - 强调文字颜色 3 10" xfId="296"/>
    <cellStyle name="60% - 强调文字颜色 3 11" xfId="297"/>
    <cellStyle name="60% - 强调文字颜色 3 12" xfId="298"/>
    <cellStyle name="60% - 强调文字颜色 3 13" xfId="299"/>
    <cellStyle name="60% - 强调文字颜色 3 14" xfId="300"/>
    <cellStyle name="60% - 强调文字颜色 3 15" xfId="301"/>
    <cellStyle name="60% - 强调文字颜色 3 16" xfId="302"/>
    <cellStyle name="60% - 强调文字颜色 3 17" xfId="303"/>
    <cellStyle name="60% - 强调文字颜色 3 18" xfId="304"/>
    <cellStyle name="60% - 强调文字颜色 3 19" xfId="305"/>
    <cellStyle name="60% - 强调文字颜色 3 2" xfId="306"/>
    <cellStyle name="60% - 强调文字颜色 3 20" xfId="307"/>
    <cellStyle name="60% - 强调文字颜色 3 3" xfId="308"/>
    <cellStyle name="60% - 强调文字颜色 3 4" xfId="309"/>
    <cellStyle name="60% - 强调文字颜色 3 5" xfId="310"/>
    <cellStyle name="60% - 强调文字颜色 3 6" xfId="311"/>
    <cellStyle name="60% - 强调文字颜色 3 7" xfId="312"/>
    <cellStyle name="60% - 强调文字颜色 3 8" xfId="313"/>
    <cellStyle name="60% - 强调文字颜色 3 9" xfId="314"/>
    <cellStyle name="60% - 强调文字颜色 4" xfId="315"/>
    <cellStyle name="60% - 强调文字颜色 4 10" xfId="316"/>
    <cellStyle name="60% - 强调文字颜色 4 11" xfId="317"/>
    <cellStyle name="60% - 强调文字颜色 4 12" xfId="318"/>
    <cellStyle name="60% - 强调文字颜色 4 13" xfId="319"/>
    <cellStyle name="60% - 强调文字颜色 4 14" xfId="320"/>
    <cellStyle name="60% - 强调文字颜色 4 15" xfId="321"/>
    <cellStyle name="60% - 强调文字颜色 4 16" xfId="322"/>
    <cellStyle name="60% - 强调文字颜色 4 17" xfId="323"/>
    <cellStyle name="60% - 强调文字颜色 4 18" xfId="324"/>
    <cellStyle name="60% - 强调文字颜色 4 19" xfId="325"/>
    <cellStyle name="60% - 强调文字颜色 4 2" xfId="326"/>
    <cellStyle name="60% - 强调文字颜色 4 20" xfId="327"/>
    <cellStyle name="60% - 强调文字颜色 4 3" xfId="328"/>
    <cellStyle name="60% - 强调文字颜色 4 4" xfId="329"/>
    <cellStyle name="60% - 强调文字颜色 4 5" xfId="330"/>
    <cellStyle name="60% - 强调文字颜色 4 6" xfId="331"/>
    <cellStyle name="60% - 强调文字颜色 4 7" xfId="332"/>
    <cellStyle name="60% - 强调文字颜色 4 8" xfId="333"/>
    <cellStyle name="60% - 强调文字颜色 4 9" xfId="334"/>
    <cellStyle name="60% - 强调文字颜色 5" xfId="335"/>
    <cellStyle name="60% - 强调文字颜色 5 10" xfId="336"/>
    <cellStyle name="60% - 强调文字颜色 5 11" xfId="337"/>
    <cellStyle name="60% - 强调文字颜色 5 12" xfId="338"/>
    <cellStyle name="60% - 强调文字颜色 5 13" xfId="339"/>
    <cellStyle name="60% - 强调文字颜色 5 14" xfId="340"/>
    <cellStyle name="60% - 强调文字颜色 5 15" xfId="341"/>
    <cellStyle name="60% - 强调文字颜色 5 16" xfId="342"/>
    <cellStyle name="60% - 强调文字颜色 5 17" xfId="343"/>
    <cellStyle name="60% - 强调文字颜色 5 18" xfId="344"/>
    <cellStyle name="60% - 强调文字颜色 5 19" xfId="345"/>
    <cellStyle name="60% - 强调文字颜色 5 2" xfId="346"/>
    <cellStyle name="60% - 强调文字颜色 5 20" xfId="347"/>
    <cellStyle name="60% - 强调文字颜色 5 3" xfId="348"/>
    <cellStyle name="60% - 强调文字颜色 5 4" xfId="349"/>
    <cellStyle name="60% - 强调文字颜色 5 5" xfId="350"/>
    <cellStyle name="60% - 强调文字颜色 5 6" xfId="351"/>
    <cellStyle name="60% - 强调文字颜色 5 7" xfId="352"/>
    <cellStyle name="60% - 强调文字颜色 5 8" xfId="353"/>
    <cellStyle name="60% - 强调文字颜色 5 9" xfId="354"/>
    <cellStyle name="60% - 强调文字颜色 6" xfId="355"/>
    <cellStyle name="60% - 强调文字颜色 6 10" xfId="356"/>
    <cellStyle name="60% - 强调文字颜色 6 11" xfId="357"/>
    <cellStyle name="60% - 强调文字颜色 6 12" xfId="358"/>
    <cellStyle name="60% - 强调文字颜色 6 13" xfId="359"/>
    <cellStyle name="60% - 强调文字颜色 6 14" xfId="360"/>
    <cellStyle name="60% - 强调文字颜色 6 15" xfId="361"/>
    <cellStyle name="60% - 强调文字颜色 6 16" xfId="362"/>
    <cellStyle name="60% - 强调文字颜色 6 17" xfId="363"/>
    <cellStyle name="60% - 强调文字颜色 6 18" xfId="364"/>
    <cellStyle name="60% - 强调文字颜色 6 19" xfId="365"/>
    <cellStyle name="60% - 强调文字颜色 6 2" xfId="366"/>
    <cellStyle name="60% - 强调文字颜色 6 20" xfId="367"/>
    <cellStyle name="60% - 强调文字颜色 6 3" xfId="368"/>
    <cellStyle name="60% - 强调文字颜色 6 4" xfId="369"/>
    <cellStyle name="60% - 强调文字颜色 6 5" xfId="370"/>
    <cellStyle name="60% - 强调文字颜色 6 6" xfId="371"/>
    <cellStyle name="60% - 强调文字颜色 6 7" xfId="372"/>
    <cellStyle name="60% - 强调文字颜色 6 8" xfId="373"/>
    <cellStyle name="60% - 强调文字颜色 6 9" xfId="374"/>
    <cellStyle name="Percent" xfId="375"/>
    <cellStyle name="标题" xfId="376"/>
    <cellStyle name="标题 1" xfId="377"/>
    <cellStyle name="标题 1 10" xfId="378"/>
    <cellStyle name="标题 1 11" xfId="379"/>
    <cellStyle name="标题 1 12" xfId="380"/>
    <cellStyle name="标题 1 13" xfId="381"/>
    <cellStyle name="标题 1 14" xfId="382"/>
    <cellStyle name="标题 1 15" xfId="383"/>
    <cellStyle name="标题 1 16" xfId="384"/>
    <cellStyle name="标题 1 17" xfId="385"/>
    <cellStyle name="标题 1 18" xfId="386"/>
    <cellStyle name="标题 1 19" xfId="387"/>
    <cellStyle name="标题 1 2" xfId="388"/>
    <cellStyle name="标题 1 20" xfId="389"/>
    <cellStyle name="标题 1 3" xfId="390"/>
    <cellStyle name="标题 1 4" xfId="391"/>
    <cellStyle name="标题 1 5" xfId="392"/>
    <cellStyle name="标题 1 6" xfId="393"/>
    <cellStyle name="标题 1 7" xfId="394"/>
    <cellStyle name="标题 1 8" xfId="395"/>
    <cellStyle name="标题 1 9" xfId="396"/>
    <cellStyle name="标题 10" xfId="397"/>
    <cellStyle name="标题 11" xfId="398"/>
    <cellStyle name="标题 12" xfId="399"/>
    <cellStyle name="标题 13" xfId="400"/>
    <cellStyle name="标题 14" xfId="401"/>
    <cellStyle name="标题 15" xfId="402"/>
    <cellStyle name="标题 16" xfId="403"/>
    <cellStyle name="标题 17" xfId="404"/>
    <cellStyle name="标题 18" xfId="405"/>
    <cellStyle name="标题 19" xfId="406"/>
    <cellStyle name="标题 2" xfId="407"/>
    <cellStyle name="标题 2 10" xfId="408"/>
    <cellStyle name="标题 2 11" xfId="409"/>
    <cellStyle name="标题 2 12" xfId="410"/>
    <cellStyle name="标题 2 13" xfId="411"/>
    <cellStyle name="标题 2 14" xfId="412"/>
    <cellStyle name="标题 2 15" xfId="413"/>
    <cellStyle name="标题 2 16" xfId="414"/>
    <cellStyle name="标题 2 17" xfId="415"/>
    <cellStyle name="标题 2 18" xfId="416"/>
    <cellStyle name="标题 2 19" xfId="417"/>
    <cellStyle name="标题 2 2" xfId="418"/>
    <cellStyle name="标题 2 20" xfId="419"/>
    <cellStyle name="标题 2 3" xfId="420"/>
    <cellStyle name="标题 2 4" xfId="421"/>
    <cellStyle name="标题 2 5" xfId="422"/>
    <cellStyle name="标题 2 6" xfId="423"/>
    <cellStyle name="标题 2 7" xfId="424"/>
    <cellStyle name="标题 2 8" xfId="425"/>
    <cellStyle name="标题 2 9" xfId="426"/>
    <cellStyle name="标题 20" xfId="427"/>
    <cellStyle name="标题 21" xfId="428"/>
    <cellStyle name="标题 22" xfId="429"/>
    <cellStyle name="标题 23" xfId="430"/>
    <cellStyle name="标题 3" xfId="431"/>
    <cellStyle name="标题 3 10" xfId="432"/>
    <cellStyle name="标题 3 11" xfId="433"/>
    <cellStyle name="标题 3 12" xfId="434"/>
    <cellStyle name="标题 3 13" xfId="435"/>
    <cellStyle name="标题 3 14" xfId="436"/>
    <cellStyle name="标题 3 15" xfId="437"/>
    <cellStyle name="标题 3 16" xfId="438"/>
    <cellStyle name="标题 3 17" xfId="439"/>
    <cellStyle name="标题 3 18" xfId="440"/>
    <cellStyle name="标题 3 19" xfId="441"/>
    <cellStyle name="标题 3 2" xfId="442"/>
    <cellStyle name="标题 3 20" xfId="443"/>
    <cellStyle name="标题 3 3" xfId="444"/>
    <cellStyle name="标题 3 4" xfId="445"/>
    <cellStyle name="标题 3 5" xfId="446"/>
    <cellStyle name="标题 3 6" xfId="447"/>
    <cellStyle name="标题 3 7" xfId="448"/>
    <cellStyle name="标题 3 8" xfId="449"/>
    <cellStyle name="标题 3 9" xfId="450"/>
    <cellStyle name="标题 4" xfId="451"/>
    <cellStyle name="标题 4 10" xfId="452"/>
    <cellStyle name="标题 4 11" xfId="453"/>
    <cellStyle name="标题 4 12" xfId="454"/>
    <cellStyle name="标题 4 13" xfId="455"/>
    <cellStyle name="标题 4 14" xfId="456"/>
    <cellStyle name="标题 4 15" xfId="457"/>
    <cellStyle name="标题 4 16" xfId="458"/>
    <cellStyle name="标题 4 17" xfId="459"/>
    <cellStyle name="标题 4 18" xfId="460"/>
    <cellStyle name="标题 4 19" xfId="461"/>
    <cellStyle name="标题 4 2" xfId="462"/>
    <cellStyle name="标题 4 20" xfId="463"/>
    <cellStyle name="标题 4 3" xfId="464"/>
    <cellStyle name="标题 4 4" xfId="465"/>
    <cellStyle name="标题 4 5" xfId="466"/>
    <cellStyle name="标题 4 6" xfId="467"/>
    <cellStyle name="标题 4 7" xfId="468"/>
    <cellStyle name="标题 4 8" xfId="469"/>
    <cellStyle name="标题 4 9" xfId="470"/>
    <cellStyle name="标题 5" xfId="471"/>
    <cellStyle name="标题 6" xfId="472"/>
    <cellStyle name="标题 7" xfId="473"/>
    <cellStyle name="标题 8" xfId="474"/>
    <cellStyle name="标题 9" xfId="475"/>
    <cellStyle name="差" xfId="476"/>
    <cellStyle name="差 10" xfId="477"/>
    <cellStyle name="差 11" xfId="478"/>
    <cellStyle name="差 12" xfId="479"/>
    <cellStyle name="差 13" xfId="480"/>
    <cellStyle name="差 14" xfId="481"/>
    <cellStyle name="差 15" xfId="482"/>
    <cellStyle name="差 16" xfId="483"/>
    <cellStyle name="差 17" xfId="484"/>
    <cellStyle name="差 18" xfId="485"/>
    <cellStyle name="差 19" xfId="486"/>
    <cellStyle name="差 2" xfId="487"/>
    <cellStyle name="差 20" xfId="488"/>
    <cellStyle name="差 3" xfId="489"/>
    <cellStyle name="差 4" xfId="490"/>
    <cellStyle name="差 5" xfId="491"/>
    <cellStyle name="差 6" xfId="492"/>
    <cellStyle name="差 7" xfId="493"/>
    <cellStyle name="差 8" xfId="494"/>
    <cellStyle name="差 9" xfId="495"/>
    <cellStyle name="常规 10" xfId="496"/>
    <cellStyle name="常规 11" xfId="497"/>
    <cellStyle name="常规 12" xfId="498"/>
    <cellStyle name="常规 13" xfId="499"/>
    <cellStyle name="常规 13_1月份部门得分表" xfId="500"/>
    <cellStyle name="常规 14" xfId="501"/>
    <cellStyle name="常规 15" xfId="502"/>
    <cellStyle name="常规 16" xfId="503"/>
    <cellStyle name="常规 17" xfId="504"/>
    <cellStyle name="常规 18" xfId="505"/>
    <cellStyle name="常规 19" xfId="506"/>
    <cellStyle name="常规 2" xfId="507"/>
    <cellStyle name="常规 20" xfId="508"/>
    <cellStyle name="常规 3" xfId="509"/>
    <cellStyle name="常规 4" xfId="510"/>
    <cellStyle name="常规 5" xfId="511"/>
    <cellStyle name="常规 6" xfId="512"/>
    <cellStyle name="常规 7" xfId="513"/>
    <cellStyle name="常规 8" xfId="514"/>
    <cellStyle name="常规 9" xfId="515"/>
    <cellStyle name="Hyperlink" xfId="516"/>
    <cellStyle name="好" xfId="517"/>
    <cellStyle name="好 10" xfId="518"/>
    <cellStyle name="好 11" xfId="519"/>
    <cellStyle name="好 12" xfId="520"/>
    <cellStyle name="好 13" xfId="521"/>
    <cellStyle name="好 14" xfId="522"/>
    <cellStyle name="好 15" xfId="523"/>
    <cellStyle name="好 16" xfId="524"/>
    <cellStyle name="好 17" xfId="525"/>
    <cellStyle name="好 18" xfId="526"/>
    <cellStyle name="好 19" xfId="527"/>
    <cellStyle name="好 2" xfId="528"/>
    <cellStyle name="好 20" xfId="529"/>
    <cellStyle name="好 3" xfId="530"/>
    <cellStyle name="好 4" xfId="531"/>
    <cellStyle name="好 5" xfId="532"/>
    <cellStyle name="好 6" xfId="533"/>
    <cellStyle name="好 7" xfId="534"/>
    <cellStyle name="好 8" xfId="535"/>
    <cellStyle name="好 9" xfId="536"/>
    <cellStyle name="汇总" xfId="537"/>
    <cellStyle name="汇总 10" xfId="538"/>
    <cellStyle name="汇总 11" xfId="539"/>
    <cellStyle name="汇总 12" xfId="540"/>
    <cellStyle name="汇总 13" xfId="541"/>
    <cellStyle name="汇总 14" xfId="542"/>
    <cellStyle name="汇总 15" xfId="543"/>
    <cellStyle name="汇总 16" xfId="544"/>
    <cellStyle name="汇总 17" xfId="545"/>
    <cellStyle name="汇总 18" xfId="546"/>
    <cellStyle name="汇总 19" xfId="547"/>
    <cellStyle name="汇总 2" xfId="548"/>
    <cellStyle name="汇总 20" xfId="549"/>
    <cellStyle name="汇总 3" xfId="550"/>
    <cellStyle name="汇总 4" xfId="551"/>
    <cellStyle name="汇总 5" xfId="552"/>
    <cellStyle name="汇总 6" xfId="553"/>
    <cellStyle name="汇总 7" xfId="554"/>
    <cellStyle name="汇总 8" xfId="555"/>
    <cellStyle name="汇总 9" xfId="556"/>
    <cellStyle name="Currency" xfId="557"/>
    <cellStyle name="Currency [0]" xfId="558"/>
    <cellStyle name="计算" xfId="559"/>
    <cellStyle name="计算 10" xfId="560"/>
    <cellStyle name="计算 11" xfId="561"/>
    <cellStyle name="计算 12" xfId="562"/>
    <cellStyle name="计算 13" xfId="563"/>
    <cellStyle name="计算 14" xfId="564"/>
    <cellStyle name="计算 15" xfId="565"/>
    <cellStyle name="计算 16" xfId="566"/>
    <cellStyle name="计算 17" xfId="567"/>
    <cellStyle name="计算 18" xfId="568"/>
    <cellStyle name="计算 19" xfId="569"/>
    <cellStyle name="计算 2" xfId="570"/>
    <cellStyle name="计算 20" xfId="571"/>
    <cellStyle name="计算 3" xfId="572"/>
    <cellStyle name="计算 4" xfId="573"/>
    <cellStyle name="计算 5" xfId="574"/>
    <cellStyle name="计算 6" xfId="575"/>
    <cellStyle name="计算 7" xfId="576"/>
    <cellStyle name="计算 8" xfId="577"/>
    <cellStyle name="计算 9" xfId="578"/>
    <cellStyle name="检查单元格" xfId="579"/>
    <cellStyle name="检查单元格 10" xfId="580"/>
    <cellStyle name="检查单元格 11" xfId="581"/>
    <cellStyle name="检查单元格 12" xfId="582"/>
    <cellStyle name="检查单元格 13" xfId="583"/>
    <cellStyle name="检查单元格 14" xfId="584"/>
    <cellStyle name="检查单元格 15" xfId="585"/>
    <cellStyle name="检查单元格 16" xfId="586"/>
    <cellStyle name="检查单元格 17" xfId="587"/>
    <cellStyle name="检查单元格 18" xfId="588"/>
    <cellStyle name="检查单元格 19" xfId="589"/>
    <cellStyle name="检查单元格 2" xfId="590"/>
    <cellStyle name="检查单元格 20" xfId="591"/>
    <cellStyle name="检查单元格 3" xfId="592"/>
    <cellStyle name="检查单元格 4" xfId="593"/>
    <cellStyle name="检查单元格 5" xfId="594"/>
    <cellStyle name="检查单元格 6" xfId="595"/>
    <cellStyle name="检查单元格 7" xfId="596"/>
    <cellStyle name="检查单元格 8" xfId="597"/>
    <cellStyle name="检查单元格 9" xfId="598"/>
    <cellStyle name="解释性文本" xfId="599"/>
    <cellStyle name="解释性文本 10" xfId="600"/>
    <cellStyle name="解释性文本 11" xfId="601"/>
    <cellStyle name="解释性文本 12" xfId="602"/>
    <cellStyle name="解释性文本 13" xfId="603"/>
    <cellStyle name="解释性文本 14" xfId="604"/>
    <cellStyle name="解释性文本 15" xfId="605"/>
    <cellStyle name="解释性文本 16" xfId="606"/>
    <cellStyle name="解释性文本 17" xfId="607"/>
    <cellStyle name="解释性文本 18" xfId="608"/>
    <cellStyle name="解释性文本 19" xfId="609"/>
    <cellStyle name="解释性文本 2" xfId="610"/>
    <cellStyle name="解释性文本 20" xfId="611"/>
    <cellStyle name="解释性文本 3" xfId="612"/>
    <cellStyle name="解释性文本 4" xfId="613"/>
    <cellStyle name="解释性文本 5" xfId="614"/>
    <cellStyle name="解释性文本 6" xfId="615"/>
    <cellStyle name="解释性文本 7" xfId="616"/>
    <cellStyle name="解释性文本 8" xfId="617"/>
    <cellStyle name="解释性文本 9" xfId="618"/>
    <cellStyle name="警告文本" xfId="619"/>
    <cellStyle name="警告文本 10" xfId="620"/>
    <cellStyle name="警告文本 11" xfId="621"/>
    <cellStyle name="警告文本 12" xfId="622"/>
    <cellStyle name="警告文本 13" xfId="623"/>
    <cellStyle name="警告文本 14" xfId="624"/>
    <cellStyle name="警告文本 15" xfId="625"/>
    <cellStyle name="警告文本 16" xfId="626"/>
    <cellStyle name="警告文本 17" xfId="627"/>
    <cellStyle name="警告文本 18" xfId="628"/>
    <cellStyle name="警告文本 19" xfId="629"/>
    <cellStyle name="警告文本 2" xfId="630"/>
    <cellStyle name="警告文本 20" xfId="631"/>
    <cellStyle name="警告文本 3" xfId="632"/>
    <cellStyle name="警告文本 4" xfId="633"/>
    <cellStyle name="警告文本 5" xfId="634"/>
    <cellStyle name="警告文本 6" xfId="635"/>
    <cellStyle name="警告文本 7" xfId="636"/>
    <cellStyle name="警告文本 8" xfId="637"/>
    <cellStyle name="警告文本 9" xfId="638"/>
    <cellStyle name="链接单元格" xfId="639"/>
    <cellStyle name="链接单元格 10" xfId="640"/>
    <cellStyle name="链接单元格 11" xfId="641"/>
    <cellStyle name="链接单元格 12" xfId="642"/>
    <cellStyle name="链接单元格 13" xfId="643"/>
    <cellStyle name="链接单元格 14" xfId="644"/>
    <cellStyle name="链接单元格 15" xfId="645"/>
    <cellStyle name="链接单元格 16" xfId="646"/>
    <cellStyle name="链接单元格 17" xfId="647"/>
    <cellStyle name="链接单元格 18" xfId="648"/>
    <cellStyle name="链接单元格 19" xfId="649"/>
    <cellStyle name="链接单元格 2" xfId="650"/>
    <cellStyle name="链接单元格 20" xfId="651"/>
    <cellStyle name="链接单元格 3" xfId="652"/>
    <cellStyle name="链接单元格 4" xfId="653"/>
    <cellStyle name="链接单元格 5" xfId="654"/>
    <cellStyle name="链接单元格 6" xfId="655"/>
    <cellStyle name="链接单元格 7" xfId="656"/>
    <cellStyle name="链接单元格 8" xfId="657"/>
    <cellStyle name="链接单元格 9" xfId="658"/>
    <cellStyle name="Comma" xfId="659"/>
    <cellStyle name="Comma [0]" xfId="660"/>
    <cellStyle name="强调文字颜色 1" xfId="661"/>
    <cellStyle name="强调文字颜色 1 10" xfId="662"/>
    <cellStyle name="强调文字颜色 1 11" xfId="663"/>
    <cellStyle name="强调文字颜色 1 12" xfId="664"/>
    <cellStyle name="强调文字颜色 1 13" xfId="665"/>
    <cellStyle name="强调文字颜色 1 14" xfId="666"/>
    <cellStyle name="强调文字颜色 1 15" xfId="667"/>
    <cellStyle name="强调文字颜色 1 16" xfId="668"/>
    <cellStyle name="强调文字颜色 1 17" xfId="669"/>
    <cellStyle name="强调文字颜色 1 18" xfId="670"/>
    <cellStyle name="强调文字颜色 1 19" xfId="671"/>
    <cellStyle name="强调文字颜色 1 2" xfId="672"/>
    <cellStyle name="强调文字颜色 1 20" xfId="673"/>
    <cellStyle name="强调文字颜色 1 3" xfId="674"/>
    <cellStyle name="强调文字颜色 1 4" xfId="675"/>
    <cellStyle name="强调文字颜色 1 5" xfId="676"/>
    <cellStyle name="强调文字颜色 1 6" xfId="677"/>
    <cellStyle name="强调文字颜色 1 7" xfId="678"/>
    <cellStyle name="强调文字颜色 1 8" xfId="679"/>
    <cellStyle name="强调文字颜色 1 9" xfId="680"/>
    <cellStyle name="强调文字颜色 2" xfId="681"/>
    <cellStyle name="强调文字颜色 2 10" xfId="682"/>
    <cellStyle name="强调文字颜色 2 11" xfId="683"/>
    <cellStyle name="强调文字颜色 2 12" xfId="684"/>
    <cellStyle name="强调文字颜色 2 13" xfId="685"/>
    <cellStyle name="强调文字颜色 2 14" xfId="686"/>
    <cellStyle name="强调文字颜色 2 15" xfId="687"/>
    <cellStyle name="强调文字颜色 2 16" xfId="688"/>
    <cellStyle name="强调文字颜色 2 17" xfId="689"/>
    <cellStyle name="强调文字颜色 2 18" xfId="690"/>
    <cellStyle name="强调文字颜色 2 19" xfId="691"/>
    <cellStyle name="强调文字颜色 2 2" xfId="692"/>
    <cellStyle name="强调文字颜色 2 20" xfId="693"/>
    <cellStyle name="强调文字颜色 2 3" xfId="694"/>
    <cellStyle name="强调文字颜色 2 4" xfId="695"/>
    <cellStyle name="强调文字颜色 2 5" xfId="696"/>
    <cellStyle name="强调文字颜色 2 6" xfId="697"/>
    <cellStyle name="强调文字颜色 2 7" xfId="698"/>
    <cellStyle name="强调文字颜色 2 8" xfId="699"/>
    <cellStyle name="强调文字颜色 2 9" xfId="700"/>
    <cellStyle name="强调文字颜色 3" xfId="701"/>
    <cellStyle name="强调文字颜色 3 10" xfId="702"/>
    <cellStyle name="强调文字颜色 3 11" xfId="703"/>
    <cellStyle name="强调文字颜色 3 12" xfId="704"/>
    <cellStyle name="强调文字颜色 3 13" xfId="705"/>
    <cellStyle name="强调文字颜色 3 14" xfId="706"/>
    <cellStyle name="强调文字颜色 3 15" xfId="707"/>
    <cellStyle name="强调文字颜色 3 16" xfId="708"/>
    <cellStyle name="强调文字颜色 3 17" xfId="709"/>
    <cellStyle name="强调文字颜色 3 18" xfId="710"/>
    <cellStyle name="强调文字颜色 3 19" xfId="711"/>
    <cellStyle name="强调文字颜色 3 2" xfId="712"/>
    <cellStyle name="强调文字颜色 3 20" xfId="713"/>
    <cellStyle name="强调文字颜色 3 3" xfId="714"/>
    <cellStyle name="强调文字颜色 3 4" xfId="715"/>
    <cellStyle name="强调文字颜色 3 5" xfId="716"/>
    <cellStyle name="强调文字颜色 3 6" xfId="717"/>
    <cellStyle name="强调文字颜色 3 7" xfId="718"/>
    <cellStyle name="强调文字颜色 3 8" xfId="719"/>
    <cellStyle name="强调文字颜色 3 9" xfId="720"/>
    <cellStyle name="强调文字颜色 4" xfId="721"/>
    <cellStyle name="强调文字颜色 4 10" xfId="722"/>
    <cellStyle name="强调文字颜色 4 11" xfId="723"/>
    <cellStyle name="强调文字颜色 4 12" xfId="724"/>
    <cellStyle name="强调文字颜色 4 13" xfId="725"/>
    <cellStyle name="强调文字颜色 4 14" xfId="726"/>
    <cellStyle name="强调文字颜色 4 15" xfId="727"/>
    <cellStyle name="强调文字颜色 4 16" xfId="728"/>
    <cellStyle name="强调文字颜色 4 17" xfId="729"/>
    <cellStyle name="强调文字颜色 4 18" xfId="730"/>
    <cellStyle name="强调文字颜色 4 19" xfId="731"/>
    <cellStyle name="强调文字颜色 4 2" xfId="732"/>
    <cellStyle name="强调文字颜色 4 20" xfId="733"/>
    <cellStyle name="强调文字颜色 4 3" xfId="734"/>
    <cellStyle name="强调文字颜色 4 4" xfId="735"/>
    <cellStyle name="强调文字颜色 4 5" xfId="736"/>
    <cellStyle name="强调文字颜色 4 6" xfId="737"/>
    <cellStyle name="强调文字颜色 4 7" xfId="738"/>
    <cellStyle name="强调文字颜色 4 8" xfId="739"/>
    <cellStyle name="强调文字颜色 4 9" xfId="740"/>
    <cellStyle name="强调文字颜色 5" xfId="741"/>
    <cellStyle name="强调文字颜色 5 10" xfId="742"/>
    <cellStyle name="强调文字颜色 5 11" xfId="743"/>
    <cellStyle name="强调文字颜色 5 12" xfId="744"/>
    <cellStyle name="强调文字颜色 5 13" xfId="745"/>
    <cellStyle name="强调文字颜色 5 14" xfId="746"/>
    <cellStyle name="强调文字颜色 5 15" xfId="747"/>
    <cellStyle name="强调文字颜色 5 16" xfId="748"/>
    <cellStyle name="强调文字颜色 5 17" xfId="749"/>
    <cellStyle name="强调文字颜色 5 18" xfId="750"/>
    <cellStyle name="强调文字颜色 5 19" xfId="751"/>
    <cellStyle name="强调文字颜色 5 2" xfId="752"/>
    <cellStyle name="强调文字颜色 5 20" xfId="753"/>
    <cellStyle name="强调文字颜色 5 3" xfId="754"/>
    <cellStyle name="强调文字颜色 5 4" xfId="755"/>
    <cellStyle name="强调文字颜色 5 5" xfId="756"/>
    <cellStyle name="强调文字颜色 5 6" xfId="757"/>
    <cellStyle name="强调文字颜色 5 7" xfId="758"/>
    <cellStyle name="强调文字颜色 5 8" xfId="759"/>
    <cellStyle name="强调文字颜色 5 9" xfId="760"/>
    <cellStyle name="强调文字颜色 6" xfId="761"/>
    <cellStyle name="强调文字颜色 6 10" xfId="762"/>
    <cellStyle name="强调文字颜色 6 11" xfId="763"/>
    <cellStyle name="强调文字颜色 6 12" xfId="764"/>
    <cellStyle name="强调文字颜色 6 13" xfId="765"/>
    <cellStyle name="强调文字颜色 6 14" xfId="766"/>
    <cellStyle name="强调文字颜色 6 15" xfId="767"/>
    <cellStyle name="强调文字颜色 6 16" xfId="768"/>
    <cellStyle name="强调文字颜色 6 17" xfId="769"/>
    <cellStyle name="强调文字颜色 6 18" xfId="770"/>
    <cellStyle name="强调文字颜色 6 19" xfId="771"/>
    <cellStyle name="强调文字颜色 6 2" xfId="772"/>
    <cellStyle name="强调文字颜色 6 20" xfId="773"/>
    <cellStyle name="强调文字颜色 6 3" xfId="774"/>
    <cellStyle name="强调文字颜色 6 4" xfId="775"/>
    <cellStyle name="强调文字颜色 6 5" xfId="776"/>
    <cellStyle name="强调文字颜色 6 6" xfId="777"/>
    <cellStyle name="强调文字颜色 6 7" xfId="778"/>
    <cellStyle name="强调文字颜色 6 8" xfId="779"/>
    <cellStyle name="强调文字颜色 6 9" xfId="780"/>
    <cellStyle name="适中" xfId="781"/>
    <cellStyle name="适中 10" xfId="782"/>
    <cellStyle name="适中 11" xfId="783"/>
    <cellStyle name="适中 12" xfId="784"/>
    <cellStyle name="适中 13" xfId="785"/>
    <cellStyle name="适中 14" xfId="786"/>
    <cellStyle name="适中 15" xfId="787"/>
    <cellStyle name="适中 16" xfId="788"/>
    <cellStyle name="适中 17" xfId="789"/>
    <cellStyle name="适中 18" xfId="790"/>
    <cellStyle name="适中 19" xfId="791"/>
    <cellStyle name="适中 2" xfId="792"/>
    <cellStyle name="适中 20" xfId="793"/>
    <cellStyle name="适中 3" xfId="794"/>
    <cellStyle name="适中 4" xfId="795"/>
    <cellStyle name="适中 5" xfId="796"/>
    <cellStyle name="适中 6" xfId="797"/>
    <cellStyle name="适中 7" xfId="798"/>
    <cellStyle name="适中 8" xfId="799"/>
    <cellStyle name="适中 9" xfId="800"/>
    <cellStyle name="输出" xfId="801"/>
    <cellStyle name="输出 10" xfId="802"/>
    <cellStyle name="输出 11" xfId="803"/>
    <cellStyle name="输出 12" xfId="804"/>
    <cellStyle name="输出 13" xfId="805"/>
    <cellStyle name="输出 14" xfId="806"/>
    <cellStyle name="输出 15" xfId="807"/>
    <cellStyle name="输出 16" xfId="808"/>
    <cellStyle name="输出 17" xfId="809"/>
    <cellStyle name="输出 18" xfId="810"/>
    <cellStyle name="输出 19" xfId="811"/>
    <cellStyle name="输出 2" xfId="812"/>
    <cellStyle name="输出 20" xfId="813"/>
    <cellStyle name="输出 3" xfId="814"/>
    <cellStyle name="输出 4" xfId="815"/>
    <cellStyle name="输出 5" xfId="816"/>
    <cellStyle name="输出 6" xfId="817"/>
    <cellStyle name="输出 7" xfId="818"/>
    <cellStyle name="输出 8" xfId="819"/>
    <cellStyle name="输出 9" xfId="820"/>
    <cellStyle name="输入" xfId="821"/>
    <cellStyle name="输入 10" xfId="822"/>
    <cellStyle name="输入 11" xfId="823"/>
    <cellStyle name="输入 12" xfId="824"/>
    <cellStyle name="输入 13" xfId="825"/>
    <cellStyle name="输入 14" xfId="826"/>
    <cellStyle name="输入 15" xfId="827"/>
    <cellStyle name="输入 16" xfId="828"/>
    <cellStyle name="输入 17" xfId="829"/>
    <cellStyle name="输入 18" xfId="830"/>
    <cellStyle name="输入 19" xfId="831"/>
    <cellStyle name="输入 2" xfId="832"/>
    <cellStyle name="输入 20" xfId="833"/>
    <cellStyle name="输入 3" xfId="834"/>
    <cellStyle name="输入 4" xfId="835"/>
    <cellStyle name="输入 5" xfId="836"/>
    <cellStyle name="输入 6" xfId="837"/>
    <cellStyle name="输入 7" xfId="838"/>
    <cellStyle name="输入 8" xfId="839"/>
    <cellStyle name="输入 9" xfId="840"/>
    <cellStyle name="Followed Hyperlink" xfId="841"/>
    <cellStyle name="注释" xfId="842"/>
    <cellStyle name="注释 10" xfId="843"/>
    <cellStyle name="注释 11" xfId="844"/>
    <cellStyle name="注释 12" xfId="845"/>
    <cellStyle name="注释 13" xfId="846"/>
    <cellStyle name="注释 14" xfId="847"/>
    <cellStyle name="注释 15" xfId="848"/>
    <cellStyle name="注释 16" xfId="849"/>
    <cellStyle name="注释 17" xfId="850"/>
    <cellStyle name="注释 18" xfId="851"/>
    <cellStyle name="注释 19" xfId="852"/>
    <cellStyle name="注释 2" xfId="853"/>
    <cellStyle name="注释 20" xfId="854"/>
    <cellStyle name="注释 3" xfId="855"/>
    <cellStyle name="注释 4" xfId="856"/>
    <cellStyle name="注释 5" xfId="857"/>
    <cellStyle name="注释 6" xfId="858"/>
    <cellStyle name="注释 7" xfId="859"/>
    <cellStyle name="注释 8" xfId="860"/>
    <cellStyle name="注释 9" xfId="8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8</xdr:row>
      <xdr:rowOff>0</xdr:rowOff>
    </xdr:from>
    <xdr:to>
      <xdr:col>8</xdr:col>
      <xdr:colOff>190500</xdr:colOff>
      <xdr:row>8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2479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190500</xdr:colOff>
      <xdr:row>22</xdr:row>
      <xdr:rowOff>152400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54197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showGridLines="0" tabSelected="1" zoomScale="90" zoomScaleNormal="90" workbookViewId="0" topLeftCell="A1">
      <selection activeCell="S21" sqref="S21"/>
    </sheetView>
  </sheetViews>
  <sheetFormatPr defaultColWidth="9.00390625" defaultRowHeight="19.5" customHeight="1"/>
  <cols>
    <col min="1" max="1" width="5.625" style="1" customWidth="1"/>
    <col min="2" max="2" width="20.625" style="1" customWidth="1"/>
    <col min="3" max="8" width="6.625" style="1" customWidth="1"/>
    <col min="9" max="10" width="7.625" style="3" customWidth="1"/>
    <col min="11" max="12" width="7.625" style="2" customWidth="1"/>
    <col min="13" max="13" width="7.625" style="1" customWidth="1"/>
    <col min="14" max="14" width="7.625" style="4" customWidth="1"/>
    <col min="15" max="15" width="5.625" style="1" customWidth="1"/>
    <col min="16" max="16" width="9.375" style="1" bestFit="1" customWidth="1"/>
    <col min="17" max="16384" width="9.00390625" style="1" customWidth="1"/>
  </cols>
  <sheetData>
    <row r="1" spans="1:15" ht="31.5" customHeight="1" thickBot="1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20.25" customHeight="1">
      <c r="A2" s="48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5" s="11" customFormat="1" ht="27.75" customHeight="1">
      <c r="A3" s="36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8" t="s">
        <v>8</v>
      </c>
      <c r="J3" s="38" t="s">
        <v>9</v>
      </c>
      <c r="K3" s="39" t="s">
        <v>10</v>
      </c>
      <c r="L3" s="39" t="s">
        <v>23</v>
      </c>
      <c r="M3" s="37" t="s">
        <v>11</v>
      </c>
      <c r="N3" s="40" t="s">
        <v>12</v>
      </c>
      <c r="O3" s="41" t="s">
        <v>13</v>
      </c>
    </row>
    <row r="4" spans="1:15" s="11" customFormat="1" ht="19.5" customHeight="1">
      <c r="A4" s="12">
        <v>1</v>
      </c>
      <c r="B4" s="13" t="s">
        <v>16</v>
      </c>
      <c r="C4" s="6">
        <v>295</v>
      </c>
      <c r="D4" s="13">
        <v>0</v>
      </c>
      <c r="E4" s="13">
        <v>295</v>
      </c>
      <c r="F4" s="13">
        <v>294</v>
      </c>
      <c r="G4" s="13">
        <v>1</v>
      </c>
      <c r="H4" s="13">
        <f>C4-E4</f>
        <v>0</v>
      </c>
      <c r="I4" s="7">
        <f aca="true" t="shared" si="0" ref="I4:I9">E4/C4</f>
        <v>1</v>
      </c>
      <c r="J4" s="7">
        <f aca="true" t="shared" si="1" ref="J4:J9">F4/C4</f>
        <v>0.9966101694915255</v>
      </c>
      <c r="K4" s="32">
        <f>ROUND((F4+G4*0.7)/C4*90,2)</f>
        <v>89.91</v>
      </c>
      <c r="L4" s="19">
        <f>(E4/500)*10</f>
        <v>5.8999999999999995</v>
      </c>
      <c r="M4" s="14">
        <v>0</v>
      </c>
      <c r="N4" s="9">
        <f>K4+L4-M4</f>
        <v>95.81</v>
      </c>
      <c r="O4" s="15">
        <v>1</v>
      </c>
    </row>
    <row r="5" spans="1:15" s="11" customFormat="1" ht="19.5" customHeight="1">
      <c r="A5" s="12">
        <v>2</v>
      </c>
      <c r="B5" s="13" t="s">
        <v>19</v>
      </c>
      <c r="C5" s="6">
        <v>314</v>
      </c>
      <c r="D5" s="13">
        <v>0</v>
      </c>
      <c r="E5" s="13">
        <v>311</v>
      </c>
      <c r="F5" s="13">
        <v>310</v>
      </c>
      <c r="G5" s="13">
        <f>E5-F5</f>
        <v>1</v>
      </c>
      <c r="H5" s="13">
        <f>C5-E5</f>
        <v>3</v>
      </c>
      <c r="I5" s="7">
        <f t="shared" si="0"/>
        <v>0.9904458598726115</v>
      </c>
      <c r="J5" s="7">
        <f t="shared" si="1"/>
        <v>0.9872611464968153</v>
      </c>
      <c r="K5" s="32">
        <f>ROUND((F5+G5*0.7)/C5*90,2)</f>
        <v>89.05</v>
      </c>
      <c r="L5" s="19">
        <f>(E5/500)*10</f>
        <v>6.22</v>
      </c>
      <c r="M5" s="14">
        <v>0</v>
      </c>
      <c r="N5" s="9">
        <f>K5+L5-M5</f>
        <v>95.27</v>
      </c>
      <c r="O5" s="15">
        <v>2</v>
      </c>
    </row>
    <row r="6" spans="1:16" s="11" customFormat="1" ht="19.5" customHeight="1">
      <c r="A6" s="12">
        <v>3</v>
      </c>
      <c r="B6" s="13" t="s">
        <v>18</v>
      </c>
      <c r="C6" s="6">
        <v>161</v>
      </c>
      <c r="D6" s="13">
        <v>0</v>
      </c>
      <c r="E6" s="13">
        <v>161</v>
      </c>
      <c r="F6" s="13">
        <v>160</v>
      </c>
      <c r="G6" s="13">
        <f>E6-F6</f>
        <v>1</v>
      </c>
      <c r="H6" s="13">
        <f>C6-E6</f>
        <v>0</v>
      </c>
      <c r="I6" s="7">
        <f t="shared" si="0"/>
        <v>1</v>
      </c>
      <c r="J6" s="7">
        <f t="shared" si="1"/>
        <v>0.9937888198757764</v>
      </c>
      <c r="K6" s="32">
        <f>ROUND((F6+G6*0.7)/C6*90,2)</f>
        <v>89.83</v>
      </c>
      <c r="L6" s="19">
        <f>(E6/500)*10</f>
        <v>3.22</v>
      </c>
      <c r="M6" s="14">
        <v>0</v>
      </c>
      <c r="N6" s="9">
        <f>K6+L6-M6</f>
        <v>93.05</v>
      </c>
      <c r="O6" s="15">
        <v>3</v>
      </c>
      <c r="P6" s="34"/>
    </row>
    <row r="7" spans="1:15" s="11" customFormat="1" ht="19.5" customHeight="1">
      <c r="A7" s="12">
        <v>4</v>
      </c>
      <c r="B7" s="13" t="s">
        <v>17</v>
      </c>
      <c r="C7" s="6">
        <v>97</v>
      </c>
      <c r="D7" s="13">
        <v>0</v>
      </c>
      <c r="E7" s="13">
        <v>97</v>
      </c>
      <c r="F7" s="13">
        <v>96</v>
      </c>
      <c r="G7" s="13">
        <f>E7-F7</f>
        <v>1</v>
      </c>
      <c r="H7" s="13">
        <f>C7-E7</f>
        <v>0</v>
      </c>
      <c r="I7" s="7">
        <f t="shared" si="0"/>
        <v>1</v>
      </c>
      <c r="J7" s="7">
        <f t="shared" si="1"/>
        <v>0.9896907216494846</v>
      </c>
      <c r="K7" s="32">
        <f>ROUND((F7+G7*0.7)/C7*90,2)</f>
        <v>89.72</v>
      </c>
      <c r="L7" s="19">
        <f>(E7/500)*10</f>
        <v>1.94</v>
      </c>
      <c r="M7" s="14">
        <v>0</v>
      </c>
      <c r="N7" s="9">
        <f>K7+L7-M7</f>
        <v>91.66</v>
      </c>
      <c r="O7" s="15">
        <v>4</v>
      </c>
    </row>
    <row r="8" spans="1:15" ht="19.5" customHeight="1">
      <c r="A8" s="12">
        <v>5</v>
      </c>
      <c r="B8" s="13" t="s">
        <v>20</v>
      </c>
      <c r="C8" s="28">
        <v>29</v>
      </c>
      <c r="D8" s="13">
        <v>0</v>
      </c>
      <c r="E8" s="13">
        <v>29</v>
      </c>
      <c r="F8" s="13">
        <v>28</v>
      </c>
      <c r="G8" s="13">
        <f>E8-F8</f>
        <v>1</v>
      </c>
      <c r="H8" s="13">
        <f>C8-E8</f>
        <v>0</v>
      </c>
      <c r="I8" s="7">
        <f t="shared" si="0"/>
        <v>1</v>
      </c>
      <c r="J8" s="18">
        <f t="shared" si="1"/>
        <v>0.9655172413793104</v>
      </c>
      <c r="K8" s="32">
        <f>ROUND((F8+G8*0.7)/C8*90,2)</f>
        <v>89.07</v>
      </c>
      <c r="L8" s="19">
        <f>(E8/500)*10</f>
        <v>0.5800000000000001</v>
      </c>
      <c r="M8" s="14">
        <v>0</v>
      </c>
      <c r="N8" s="9">
        <f>K8+L8-M8</f>
        <v>89.64999999999999</v>
      </c>
      <c r="O8" s="15">
        <v>5</v>
      </c>
    </row>
    <row r="9" spans="1:15" s="11" customFormat="1" ht="19.5" customHeight="1">
      <c r="A9" s="12">
        <v>6</v>
      </c>
      <c r="B9" s="42" t="s">
        <v>14</v>
      </c>
      <c r="C9" s="43">
        <f aca="true" t="shared" si="2" ref="C9:H9">SUM(C4:C8)</f>
        <v>896</v>
      </c>
      <c r="D9" s="43">
        <f t="shared" si="2"/>
        <v>0</v>
      </c>
      <c r="E9" s="43">
        <f t="shared" si="2"/>
        <v>893</v>
      </c>
      <c r="F9" s="43">
        <f t="shared" si="2"/>
        <v>888</v>
      </c>
      <c r="G9" s="43">
        <f t="shared" si="2"/>
        <v>5</v>
      </c>
      <c r="H9" s="43">
        <f t="shared" si="2"/>
        <v>3</v>
      </c>
      <c r="I9" s="16">
        <f t="shared" si="0"/>
        <v>0.9966517857142857</v>
      </c>
      <c r="J9" s="44">
        <f t="shared" si="1"/>
        <v>0.9910714285714286</v>
      </c>
      <c r="K9" s="39"/>
      <c r="L9" s="39"/>
      <c r="M9" s="37"/>
      <c r="N9" s="40"/>
      <c r="O9" s="45"/>
    </row>
    <row r="10" spans="1:15" s="11" customFormat="1" ht="22.5" customHeight="1">
      <c r="A10" s="51" t="s">
        <v>33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</row>
    <row r="11" spans="1:15" s="11" customFormat="1" ht="32.25" customHeight="1">
      <c r="A11" s="5" t="s">
        <v>0</v>
      </c>
      <c r="B11" s="6" t="s">
        <v>1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6</v>
      </c>
      <c r="H11" s="6" t="s">
        <v>7</v>
      </c>
      <c r="I11" s="7" t="s">
        <v>8</v>
      </c>
      <c r="J11" s="7" t="s">
        <v>9</v>
      </c>
      <c r="K11" s="8" t="s">
        <v>10</v>
      </c>
      <c r="L11" s="8" t="s">
        <v>23</v>
      </c>
      <c r="M11" s="6" t="s">
        <v>11</v>
      </c>
      <c r="N11" s="9" t="s">
        <v>12</v>
      </c>
      <c r="O11" s="10" t="s">
        <v>13</v>
      </c>
    </row>
    <row r="12" spans="1:15" ht="14.25">
      <c r="A12" s="12">
        <v>1</v>
      </c>
      <c r="B12" s="13" t="s">
        <v>25</v>
      </c>
      <c r="C12" s="33">
        <v>98</v>
      </c>
      <c r="D12" s="13">
        <v>0</v>
      </c>
      <c r="E12" s="13">
        <v>98</v>
      </c>
      <c r="F12" s="13">
        <v>97</v>
      </c>
      <c r="G12" s="13">
        <f aca="true" t="shared" si="3" ref="G12:G17">E12-F12</f>
        <v>1</v>
      </c>
      <c r="H12" s="13">
        <f aca="true" t="shared" si="4" ref="H12:H17">C12-E12</f>
        <v>0</v>
      </c>
      <c r="I12" s="16">
        <f aca="true" t="shared" si="5" ref="I12:I17">E12/C12</f>
        <v>1</v>
      </c>
      <c r="J12" s="7">
        <f aca="true" t="shared" si="6" ref="J12:J17">F12/C12</f>
        <v>0.9897959183673469</v>
      </c>
      <c r="K12" s="32">
        <f aca="true" t="shared" si="7" ref="K12:K17">ROUND((F12+G12*0.7)/C12*90,2)</f>
        <v>89.72</v>
      </c>
      <c r="L12" s="19">
        <f aca="true" t="shared" si="8" ref="L12:L22">(E12/500)*10</f>
        <v>1.96</v>
      </c>
      <c r="M12" s="19">
        <v>0</v>
      </c>
      <c r="N12" s="9">
        <f aca="true" t="shared" si="9" ref="N12:N17">K12+L12-M12</f>
        <v>91.67999999999999</v>
      </c>
      <c r="O12" s="15">
        <v>1</v>
      </c>
    </row>
    <row r="13" spans="1:15" ht="17.25" customHeight="1">
      <c r="A13" s="12">
        <v>2</v>
      </c>
      <c r="B13" s="13" t="s">
        <v>21</v>
      </c>
      <c r="C13" s="35">
        <v>64</v>
      </c>
      <c r="D13" s="28">
        <v>0</v>
      </c>
      <c r="E13" s="13">
        <v>64</v>
      </c>
      <c r="F13" s="13">
        <v>63</v>
      </c>
      <c r="G13" s="13">
        <f t="shared" si="3"/>
        <v>1</v>
      </c>
      <c r="H13" s="13">
        <f t="shared" si="4"/>
        <v>0</v>
      </c>
      <c r="I13" s="16">
        <f t="shared" si="5"/>
        <v>1</v>
      </c>
      <c r="J13" s="18">
        <f t="shared" si="6"/>
        <v>0.984375</v>
      </c>
      <c r="K13" s="32">
        <f t="shared" si="7"/>
        <v>89.58</v>
      </c>
      <c r="L13" s="19">
        <f t="shared" si="8"/>
        <v>1.28</v>
      </c>
      <c r="M13" s="19">
        <v>0</v>
      </c>
      <c r="N13" s="9">
        <f t="shared" si="9"/>
        <v>90.86</v>
      </c>
      <c r="O13" s="15">
        <v>2</v>
      </c>
    </row>
    <row r="14" spans="1:15" ht="19.5" customHeight="1">
      <c r="A14" s="12">
        <v>3</v>
      </c>
      <c r="B14" s="13" t="s">
        <v>26</v>
      </c>
      <c r="C14" s="17">
        <v>1</v>
      </c>
      <c r="D14" s="13">
        <v>0</v>
      </c>
      <c r="E14" s="13">
        <v>1</v>
      </c>
      <c r="F14" s="13">
        <v>1</v>
      </c>
      <c r="G14" s="13">
        <f t="shared" si="3"/>
        <v>0</v>
      </c>
      <c r="H14" s="13">
        <f t="shared" si="4"/>
        <v>0</v>
      </c>
      <c r="I14" s="16">
        <f t="shared" si="5"/>
        <v>1</v>
      </c>
      <c r="J14" s="7">
        <f t="shared" si="6"/>
        <v>1</v>
      </c>
      <c r="K14" s="9">
        <f t="shared" si="7"/>
        <v>90</v>
      </c>
      <c r="L14" s="19">
        <f t="shared" si="8"/>
        <v>0.02</v>
      </c>
      <c r="M14" s="19">
        <v>0</v>
      </c>
      <c r="N14" s="9">
        <f t="shared" si="9"/>
        <v>90.02</v>
      </c>
      <c r="O14" s="15">
        <v>3</v>
      </c>
    </row>
    <row r="15" spans="1:15" ht="15" customHeight="1">
      <c r="A15" s="12">
        <v>4</v>
      </c>
      <c r="B15" s="13" t="s">
        <v>15</v>
      </c>
      <c r="C15" s="17">
        <v>0</v>
      </c>
      <c r="D15" s="13">
        <v>0</v>
      </c>
      <c r="E15" s="13">
        <v>0</v>
      </c>
      <c r="F15" s="13">
        <v>0</v>
      </c>
      <c r="G15" s="13">
        <f t="shared" si="3"/>
        <v>0</v>
      </c>
      <c r="H15" s="13">
        <f t="shared" si="4"/>
        <v>0</v>
      </c>
      <c r="I15" s="7" t="e">
        <f t="shared" si="5"/>
        <v>#DIV/0!</v>
      </c>
      <c r="J15" s="18" t="e">
        <f t="shared" si="6"/>
        <v>#DIV/0!</v>
      </c>
      <c r="K15" s="32" t="e">
        <f t="shared" si="7"/>
        <v>#DIV/0!</v>
      </c>
      <c r="L15" s="19">
        <f t="shared" si="8"/>
        <v>0</v>
      </c>
      <c r="M15" s="19">
        <v>0</v>
      </c>
      <c r="N15" s="9" t="e">
        <f t="shared" si="9"/>
        <v>#DIV/0!</v>
      </c>
      <c r="O15" s="15"/>
    </row>
    <row r="16" spans="1:15" ht="17.25" customHeight="1">
      <c r="A16" s="12">
        <v>5</v>
      </c>
      <c r="B16" s="13" t="s">
        <v>22</v>
      </c>
      <c r="C16" s="17">
        <v>0</v>
      </c>
      <c r="D16" s="13">
        <v>0</v>
      </c>
      <c r="E16" s="13">
        <v>0</v>
      </c>
      <c r="F16" s="13">
        <v>0</v>
      </c>
      <c r="G16" s="13">
        <f t="shared" si="3"/>
        <v>0</v>
      </c>
      <c r="H16" s="13">
        <f t="shared" si="4"/>
        <v>0</v>
      </c>
      <c r="I16" s="16" t="e">
        <f t="shared" si="5"/>
        <v>#DIV/0!</v>
      </c>
      <c r="J16" s="30" t="e">
        <f t="shared" si="6"/>
        <v>#DIV/0!</v>
      </c>
      <c r="K16" s="31" t="e">
        <f t="shared" si="7"/>
        <v>#DIV/0!</v>
      </c>
      <c r="L16" s="19">
        <f t="shared" si="8"/>
        <v>0</v>
      </c>
      <c r="M16" s="19">
        <v>0</v>
      </c>
      <c r="N16" s="9" t="e">
        <f t="shared" si="9"/>
        <v>#DIV/0!</v>
      </c>
      <c r="O16" s="15"/>
    </row>
    <row r="17" spans="1:15" ht="12.75" customHeight="1">
      <c r="A17" s="12">
        <v>6</v>
      </c>
      <c r="B17" s="13" t="s">
        <v>28</v>
      </c>
      <c r="C17" s="17">
        <v>0</v>
      </c>
      <c r="D17" s="29">
        <v>0</v>
      </c>
      <c r="E17" s="29">
        <v>0</v>
      </c>
      <c r="F17" s="29">
        <v>0</v>
      </c>
      <c r="G17" s="13">
        <f t="shared" si="3"/>
        <v>0</v>
      </c>
      <c r="H17" s="13">
        <v>0</v>
      </c>
      <c r="I17" s="7" t="e">
        <f t="shared" si="5"/>
        <v>#DIV/0!</v>
      </c>
      <c r="J17" s="7" t="e">
        <f t="shared" si="6"/>
        <v>#DIV/0!</v>
      </c>
      <c r="K17" s="18" t="e">
        <f t="shared" si="7"/>
        <v>#DIV/0!</v>
      </c>
      <c r="L17" s="19">
        <f t="shared" si="8"/>
        <v>0</v>
      </c>
      <c r="M17" s="19">
        <v>0</v>
      </c>
      <c r="N17" s="9" t="e">
        <f t="shared" si="9"/>
        <v>#DIV/0!</v>
      </c>
      <c r="O17" s="15"/>
    </row>
    <row r="18" spans="1:15" ht="17.25" customHeight="1">
      <c r="A18" s="12">
        <v>7</v>
      </c>
      <c r="B18" s="13" t="s">
        <v>29</v>
      </c>
      <c r="C18" s="17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6">
        <v>0</v>
      </c>
      <c r="J18" s="30">
        <v>0</v>
      </c>
      <c r="K18" s="31">
        <f>H18+I18-J18</f>
        <v>0</v>
      </c>
      <c r="L18" s="19">
        <f t="shared" si="8"/>
        <v>0</v>
      </c>
      <c r="M18" s="19">
        <v>0</v>
      </c>
      <c r="N18" s="9">
        <f>K18-M18</f>
        <v>0</v>
      </c>
      <c r="O18" s="15"/>
    </row>
    <row r="19" spans="1:15" ht="15" customHeight="1">
      <c r="A19" s="12">
        <v>8</v>
      </c>
      <c r="B19" s="13" t="s">
        <v>30</v>
      </c>
      <c r="C19" s="17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6">
        <v>0</v>
      </c>
      <c r="J19" s="30">
        <v>0</v>
      </c>
      <c r="K19" s="31">
        <f>H19+I19-J19</f>
        <v>0</v>
      </c>
      <c r="L19" s="19">
        <f t="shared" si="8"/>
        <v>0</v>
      </c>
      <c r="M19" s="19">
        <v>0</v>
      </c>
      <c r="N19" s="9">
        <f>K19-M19</f>
        <v>0</v>
      </c>
      <c r="O19" s="15"/>
    </row>
    <row r="20" spans="1:15" ht="13.5" customHeight="1">
      <c r="A20" s="12">
        <v>9</v>
      </c>
      <c r="B20" s="13" t="s">
        <v>27</v>
      </c>
      <c r="C20" s="17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6">
        <v>0</v>
      </c>
      <c r="J20" s="30">
        <v>0</v>
      </c>
      <c r="K20" s="31">
        <f>H20+I20-J20</f>
        <v>0</v>
      </c>
      <c r="L20" s="19">
        <f t="shared" si="8"/>
        <v>0</v>
      </c>
      <c r="M20" s="19">
        <v>0</v>
      </c>
      <c r="N20" s="9">
        <f>K20-M20</f>
        <v>0</v>
      </c>
      <c r="O20" s="15"/>
    </row>
    <row r="21" spans="1:15" ht="19.5" customHeight="1">
      <c r="A21" s="12">
        <v>10</v>
      </c>
      <c r="B21" s="13" t="s">
        <v>24</v>
      </c>
      <c r="C21" s="17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6">
        <v>0</v>
      </c>
      <c r="J21" s="30">
        <v>0</v>
      </c>
      <c r="K21" s="31">
        <f>H21+I21-J21</f>
        <v>0</v>
      </c>
      <c r="L21" s="19">
        <f t="shared" si="8"/>
        <v>0</v>
      </c>
      <c r="M21" s="19">
        <v>0</v>
      </c>
      <c r="N21" s="9">
        <f>K21-M21</f>
        <v>0</v>
      </c>
      <c r="O21" s="15"/>
    </row>
    <row r="22" spans="1:15" ht="14.25">
      <c r="A22" s="12">
        <v>11</v>
      </c>
      <c r="B22" s="13" t="s">
        <v>31</v>
      </c>
      <c r="C22" s="17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6">
        <v>0</v>
      </c>
      <c r="J22" s="30">
        <v>0</v>
      </c>
      <c r="K22" s="31">
        <f>H22+I22-J22</f>
        <v>0</v>
      </c>
      <c r="L22" s="19">
        <f t="shared" si="8"/>
        <v>0</v>
      </c>
      <c r="M22" s="19">
        <v>0</v>
      </c>
      <c r="N22" s="9">
        <f>K22-M22</f>
        <v>0</v>
      </c>
      <c r="O22" s="15"/>
    </row>
    <row r="23" spans="1:15" ht="15" customHeight="1" thickBot="1">
      <c r="A23" s="46">
        <v>12</v>
      </c>
      <c r="B23" s="20" t="s">
        <v>14</v>
      </c>
      <c r="C23" s="21">
        <f aca="true" t="shared" si="10" ref="C23:H23">SUM(C12:C22)</f>
        <v>163</v>
      </c>
      <c r="D23" s="21">
        <f t="shared" si="10"/>
        <v>0</v>
      </c>
      <c r="E23" s="21">
        <f t="shared" si="10"/>
        <v>163</v>
      </c>
      <c r="F23" s="21">
        <f t="shared" si="10"/>
        <v>161</v>
      </c>
      <c r="G23" s="21">
        <f t="shared" si="10"/>
        <v>2</v>
      </c>
      <c r="H23" s="21">
        <f t="shared" si="10"/>
        <v>0</v>
      </c>
      <c r="I23" s="22">
        <f>E23/C23</f>
        <v>1</v>
      </c>
      <c r="J23" s="23">
        <f>F23/C23</f>
        <v>0.9877300613496932</v>
      </c>
      <c r="K23" s="24"/>
      <c r="L23" s="24"/>
      <c r="M23" s="25"/>
      <c r="N23" s="26"/>
      <c r="O23" s="27"/>
    </row>
  </sheetData>
  <sheetProtection/>
  <mergeCells count="3">
    <mergeCell ref="A1:O1"/>
    <mergeCell ref="A2:O2"/>
    <mergeCell ref="A10:O1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zzy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部门得分统计</dc:title>
  <dc:subject/>
  <dc:creator>yyang</dc:creator>
  <cp:keywords/>
  <dc:description/>
  <cp:lastModifiedBy>Administrator</cp:lastModifiedBy>
  <cp:lastPrinted>2019-10-28T08:14:50Z</cp:lastPrinted>
  <dcterms:created xsi:type="dcterms:W3CDTF">2011-06-01T00:51:31Z</dcterms:created>
  <dcterms:modified xsi:type="dcterms:W3CDTF">2020-01-06T03:27:40Z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